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Расчёт по това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₽&quot;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01820"/>
      <sz val="14"/>
    </font>
    <font>
      <name val="Arial"/>
      <i val="1"/>
      <color rgb="005B6660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01820"/>
      </patternFill>
    </fill>
    <fill>
      <patternFill patternType="solid">
        <fgColor rgb="00E2F5EE"/>
      </patternFill>
    </fill>
  </fills>
  <borders count="2">
    <border>
      <left/>
      <right/>
      <top/>
      <bottom/>
      <diagonal/>
    </border>
    <border>
      <left style="thin">
        <color rgb="00D7DAD4"/>
      </left>
      <right style="thin">
        <color rgb="00D7DAD4"/>
      </right>
      <top style="thin">
        <color rgb="00D7DAD4"/>
      </top>
      <bottom style="thin">
        <color rgb="00D7DA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4" fontId="4" fillId="0" borderId="1" pivotButton="0" quotePrefix="0" xfId="0"/>
    <xf numFmtId="164" fontId="5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B4B0"/>
        </patternFill>
      </fill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Калькулятор юнит-экономики: как пользоваться</t>
        </is>
      </c>
    </row>
    <row r="3">
      <c r="A3" s="2" t="inlineStr">
        <is>
          <t>Что считает таблица:</t>
        </is>
      </c>
    </row>
    <row r="4">
      <c r="A4" s="3" t="inlineStr">
        <is>
          <t>Сколько остаётся продавцу с одной проданной единицы товара на маркетплейсе после всех удержаний площадки, себестоимости и налога — и какая цена нужна для целевой маржи.</t>
        </is>
      </c>
    </row>
    <row r="5">
      <c r="A5" s="3" t="inlineStr"/>
    </row>
    <row r="6">
      <c r="A6" s="2" t="inlineStr">
        <is>
          <t>Как заполнить:</t>
        </is>
      </c>
    </row>
    <row r="7">
      <c r="A7" s="3" t="inlineStr">
        <is>
          <t>1. В листе «Расчёт по товарам» в каждой строке — один товар или товарная группа.</t>
        </is>
      </c>
    </row>
    <row r="8">
      <c r="A8" s="3" t="inlineStr">
        <is>
          <t>2. Цена продажи — цена, по которой покупатель реально покупает (с учётом скидок, которые оплачиваете вы).</t>
        </is>
      </c>
    </row>
    <row r="9">
      <c r="A9" s="3" t="inlineStr">
        <is>
          <t>3. Вознаграждение площадки — ставка для вашей категории и схемы (FBO / FBS) из кабинета: Ozon Seller → «Тарифы», WB Partners → «Тарифы» → «Комиссия».</t>
        </is>
      </c>
    </row>
    <row r="10">
      <c r="A10" s="3" t="inlineStr">
        <is>
          <t>4. Логистика — средняя стоимость доставки одного отправления по отчёту о реализации за 3 месяца.</t>
        </is>
      </c>
    </row>
    <row r="11">
      <c r="A11" s="3" t="inlineStr">
        <is>
          <t>5. Эквайринг, реклама, хранение и возвраты — в процентах от цены: возьмите сумму за 3 месяца из отчёта и разделите на выручку за тот же период.</t>
        </is>
      </c>
    </row>
    <row r="12">
      <c r="A12" s="3" t="inlineStr">
        <is>
          <t>6. Себестоимость — закупка или производство одной единицы с доставкой до склада.</t>
        </is>
      </c>
    </row>
    <row r="13">
      <c r="A13" s="3" t="inlineStr">
        <is>
          <t>7. Налог — ваша ставка (например, УСН «Доходы» 6%). Если платите НДС, учтите и его.</t>
        </is>
      </c>
    </row>
    <row r="14">
      <c r="A14" s="3" t="inlineStr">
        <is>
          <t>8. Целевая маржа — сколько процентов цены вы хотите оставлять себе.</t>
        </is>
      </c>
    </row>
    <row r="15">
      <c r="A15" s="3" t="inlineStr"/>
    </row>
    <row r="16">
      <c r="A16" s="2" t="inlineStr">
        <is>
          <t>Как читать результат:</t>
        </is>
      </c>
    </row>
    <row r="17">
      <c r="A17" s="3" t="inlineStr">
        <is>
          <t>• Маржа ниже 10% подсвечивается красным — такие товары первыми страдают при росте тарифов.</t>
        </is>
      </c>
    </row>
    <row r="18">
      <c r="A18" s="3" t="inlineStr">
        <is>
          <t>• «Удержания площадки, % цены» — сколько в сумме забирает маркетплейс. В примере из статьи это 47%, а не 25% «комиссии».</t>
        </is>
      </c>
    </row>
    <row r="19">
      <c r="A19" s="3" t="inlineStr">
        <is>
          <t>• Минимальная цена — ориентир для решения «поднимать цену или убирать товар с площадки». «Не достичь» — значит, при таких процентах целевая маржа невозможна при любой цене.</t>
        </is>
      </c>
    </row>
    <row r="20">
      <c r="A20" s="3" t="inlineStr"/>
    </row>
    <row r="21">
      <c r="A21" s="2" t="inlineStr">
        <is>
          <t>Важно:</t>
        </is>
      </c>
    </row>
    <row r="22">
      <c r="A22" s="3" t="inlineStr">
        <is>
          <t>Это иллюстративная модель, не бухгалтерский расчёт. Пересчитывайте таблицу каждый раз, когда площадка меняет тарифы.</t>
        </is>
      </c>
    </row>
    <row r="23">
      <c r="A23" s="3" t="inlineStr">
        <is>
          <t>Статья с пояснениями: ecomvibe.ru/blog/kuda-utekaet-pribyl</t>
        </is>
      </c>
    </row>
    <row r="25">
      <c r="A25" s="4" t="inlineStr">
        <is>
          <t>ecomvibe — консалтинговая AI-студия для e-commerce · ecomvibe.ru · Telegram @ecomvibe_ru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14" customWidth="1" min="4" max="4"/>
    <col width="11" customWidth="1" min="5" max="5"/>
    <col width="12" customWidth="1" min="6" max="6"/>
    <col width="12" customWidth="1" min="7" max="7"/>
    <col width="12" customWidth="1" min="8" max="8"/>
    <col width="9" customWidth="1" min="9" max="9"/>
    <col width="10" customWidth="1" min="10" max="10"/>
    <col width="13" customWidth="1" min="11" max="11"/>
    <col width="12" customWidth="1" min="12" max="12"/>
    <col width="10" customWidth="1" min="13" max="13"/>
    <col width="12" customWidth="1" min="14" max="14"/>
    <col width="10" customWidth="1" min="15" max="15"/>
    <col width="13" customWidth="1" min="16" max="16"/>
    <col width="15" customWidth="1" min="17" max="17"/>
  </cols>
  <sheetData>
    <row r="1">
      <c r="A1" s="1" t="inlineStr">
        <is>
          <t>Юнит-экономика товара на маркетплейсе</t>
        </is>
      </c>
    </row>
    <row r="2">
      <c r="A2" s="5" t="inlineStr">
        <is>
          <t>Зелёные ячейки заполняете вы, остальное считается само. Первая строка — иллюстративный пример из статьи, не кейс конкретной компании.</t>
        </is>
      </c>
    </row>
    <row r="4" ht="62" customHeight="1">
      <c r="A4" s="6" t="inlineStr">
        <is>
          <t>Товар</t>
        </is>
      </c>
      <c r="B4" s="6" t="inlineStr">
        <is>
          <t>Цена продажи, ₽</t>
        </is>
      </c>
      <c r="C4" s="6" t="inlineStr">
        <is>
          <t>Вознаграждение площадки, % цены</t>
        </is>
      </c>
      <c r="D4" s="6" t="inlineStr">
        <is>
          <t>Логистика до покупателя, ₽ за отправление</t>
        </is>
      </c>
      <c r="E4" s="6" t="inlineStr">
        <is>
          <t>Эквайринг, % цены</t>
        </is>
      </c>
      <c r="F4" s="6" t="inlineStr">
        <is>
          <t>Реклама на площадке, % цены</t>
        </is>
      </c>
      <c r="G4" s="6" t="inlineStr">
        <is>
          <t>Хранение и возвраты, % цены</t>
        </is>
      </c>
      <c r="H4" s="6" t="inlineStr">
        <is>
          <t>Себестоимость, ₽</t>
        </is>
      </c>
      <c r="I4" s="6" t="inlineStr">
        <is>
          <t>Налог, % цены</t>
        </is>
      </c>
      <c r="J4" s="6" t="inlineStr">
        <is>
          <t>Целевая маржа, %</t>
        </is>
      </c>
      <c r="K4" s="6" t="inlineStr">
        <is>
          <t>Удержания площадки, ₽</t>
        </is>
      </c>
      <c r="L4" s="6" t="inlineStr">
        <is>
          <t xml:space="preserve">Себестоимость, ₽ </t>
        </is>
      </c>
      <c r="M4" s="6" t="inlineStr">
        <is>
          <t>Налог, ₽</t>
        </is>
      </c>
      <c r="N4" s="6" t="inlineStr">
        <is>
          <t>Чистая прибыль, ₽</t>
        </is>
      </c>
      <c r="O4" s="6" t="inlineStr">
        <is>
          <t>Маржа, % цены</t>
        </is>
      </c>
      <c r="P4" s="6" t="inlineStr">
        <is>
          <t>Удержания площадки, % цены</t>
        </is>
      </c>
      <c r="Q4" s="6" t="inlineStr">
        <is>
          <t>Минимальная цена для целевой маржи, ₽</t>
        </is>
      </c>
    </row>
    <row r="5">
      <c r="A5" s="7" t="inlineStr">
        <is>
          <t>Пример: комплект постельного белья</t>
        </is>
      </c>
      <c r="B5" s="8" t="n">
        <v>2000</v>
      </c>
      <c r="C5" s="9" t="n">
        <v>0.25</v>
      </c>
      <c r="D5" s="8" t="n">
        <v>150</v>
      </c>
      <c r="E5" s="9" t="n">
        <v>0.015</v>
      </c>
      <c r="F5" s="9" t="n">
        <v>0.1</v>
      </c>
      <c r="G5" s="9" t="n">
        <v>0.03</v>
      </c>
      <c r="H5" s="8" t="n">
        <v>700</v>
      </c>
      <c r="I5" s="9" t="n">
        <v>0.06</v>
      </c>
      <c r="J5" s="9" t="n">
        <v>0.15</v>
      </c>
      <c r="K5" s="10">
        <f>IF(B5="","",B5*(C5+E5+F5+G5)+D5)</f>
        <v/>
      </c>
      <c r="L5" s="10">
        <f>IF(B5="","",H5)</f>
        <v/>
      </c>
      <c r="M5" s="10">
        <f>IF(B5="","",B5*I5)</f>
        <v/>
      </c>
      <c r="N5" s="11">
        <f>IF(B5="","",B5-K5-L5-M5)</f>
        <v/>
      </c>
      <c r="O5" s="12">
        <f>IF(B5="","",N5/B5)</f>
        <v/>
      </c>
      <c r="P5" s="12">
        <f>IF(B5="","",K5/B5)</f>
        <v/>
      </c>
      <c r="Q5" s="10">
        <f>IF(B5="","",IF(1-C5-E5-F5-G5-I5-J5&lt;=0,"не достичь",(D5+H5)/(1-C5-E5-F5-G5-I5-J5)))</f>
        <v/>
      </c>
    </row>
    <row r="6">
      <c r="A6" s="7" t="n"/>
      <c r="B6" s="8" t="n"/>
      <c r="C6" s="9" t="n"/>
      <c r="D6" s="8" t="n"/>
      <c r="E6" s="9" t="n"/>
      <c r="F6" s="9" t="n"/>
      <c r="G6" s="9" t="n"/>
      <c r="H6" s="8" t="n"/>
      <c r="I6" s="9" t="n"/>
      <c r="J6" s="9" t="n"/>
      <c r="K6" s="10">
        <f>IF(B6="","",B6*(C6+E6+F6+G6)+D6)</f>
        <v/>
      </c>
      <c r="L6" s="10">
        <f>IF(B6="","",H6)</f>
        <v/>
      </c>
      <c r="M6" s="10">
        <f>IF(B6="","",B6*I6)</f>
        <v/>
      </c>
      <c r="N6" s="11">
        <f>IF(B6="","",B6-K6-L6-M6)</f>
        <v/>
      </c>
      <c r="O6" s="12">
        <f>IF(B6="","",N6/B6)</f>
        <v/>
      </c>
      <c r="P6" s="12">
        <f>IF(B6="","",K6/B6)</f>
        <v/>
      </c>
      <c r="Q6" s="10">
        <f>IF(B6="","",IF(1-C6-E6-F6-G6-I6-J6&lt;=0,"не достичь",(D6+H6)/(1-C6-E6-F6-G6-I6-J6)))</f>
        <v/>
      </c>
    </row>
    <row r="7">
      <c r="A7" s="7" t="n"/>
      <c r="B7" s="8" t="n"/>
      <c r="C7" s="9" t="n"/>
      <c r="D7" s="8" t="n"/>
      <c r="E7" s="9" t="n"/>
      <c r="F7" s="9" t="n"/>
      <c r="G7" s="9" t="n"/>
      <c r="H7" s="8" t="n"/>
      <c r="I7" s="9" t="n"/>
      <c r="J7" s="9" t="n"/>
      <c r="K7" s="10">
        <f>IF(B7="","",B7*(C7+E7+F7+G7)+D7)</f>
        <v/>
      </c>
      <c r="L7" s="10">
        <f>IF(B7="","",H7)</f>
        <v/>
      </c>
      <c r="M7" s="10">
        <f>IF(B7="","",B7*I7)</f>
        <v/>
      </c>
      <c r="N7" s="11">
        <f>IF(B7="","",B7-K7-L7-M7)</f>
        <v/>
      </c>
      <c r="O7" s="12">
        <f>IF(B7="","",N7/B7)</f>
        <v/>
      </c>
      <c r="P7" s="12">
        <f>IF(B7="","",K7/B7)</f>
        <v/>
      </c>
      <c r="Q7" s="10">
        <f>IF(B7="","",IF(1-C7-E7-F7-G7-I7-J7&lt;=0,"не достичь",(D7+H7)/(1-C7-E7-F7-G7-I7-J7)))</f>
        <v/>
      </c>
    </row>
    <row r="8">
      <c r="A8" s="7" t="n"/>
      <c r="B8" s="8" t="n"/>
      <c r="C8" s="9" t="n"/>
      <c r="D8" s="8" t="n"/>
      <c r="E8" s="9" t="n"/>
      <c r="F8" s="9" t="n"/>
      <c r="G8" s="9" t="n"/>
      <c r="H8" s="8" t="n"/>
      <c r="I8" s="9" t="n"/>
      <c r="J8" s="9" t="n"/>
      <c r="K8" s="10">
        <f>IF(B8="","",B8*(C8+E8+F8+G8)+D8)</f>
        <v/>
      </c>
      <c r="L8" s="10">
        <f>IF(B8="","",H8)</f>
        <v/>
      </c>
      <c r="M8" s="10">
        <f>IF(B8="","",B8*I8)</f>
        <v/>
      </c>
      <c r="N8" s="11">
        <f>IF(B8="","",B8-K8-L8-M8)</f>
        <v/>
      </c>
      <c r="O8" s="12">
        <f>IF(B8="","",N8/B8)</f>
        <v/>
      </c>
      <c r="P8" s="12">
        <f>IF(B8="","",K8/B8)</f>
        <v/>
      </c>
      <c r="Q8" s="10">
        <f>IF(B8="","",IF(1-C8-E8-F8-G8-I8-J8&lt;=0,"не достичь",(D8+H8)/(1-C8-E8-F8-G8-I8-J8)))</f>
        <v/>
      </c>
    </row>
    <row r="9">
      <c r="A9" s="7" t="n"/>
      <c r="B9" s="8" t="n"/>
      <c r="C9" s="9" t="n"/>
      <c r="D9" s="8" t="n"/>
      <c r="E9" s="9" t="n"/>
      <c r="F9" s="9" t="n"/>
      <c r="G9" s="9" t="n"/>
      <c r="H9" s="8" t="n"/>
      <c r="I9" s="9" t="n"/>
      <c r="J9" s="9" t="n"/>
      <c r="K9" s="10">
        <f>IF(B9="","",B9*(C9+E9+F9+G9)+D9)</f>
        <v/>
      </c>
      <c r="L9" s="10">
        <f>IF(B9="","",H9)</f>
        <v/>
      </c>
      <c r="M9" s="10">
        <f>IF(B9="","",B9*I9)</f>
        <v/>
      </c>
      <c r="N9" s="11">
        <f>IF(B9="","",B9-K9-L9-M9)</f>
        <v/>
      </c>
      <c r="O9" s="12">
        <f>IF(B9="","",N9/B9)</f>
        <v/>
      </c>
      <c r="P9" s="12">
        <f>IF(B9="","",K9/B9)</f>
        <v/>
      </c>
      <c r="Q9" s="10">
        <f>IF(B9="","",IF(1-C9-E9-F9-G9-I9-J9&lt;=0,"не достичь",(D9+H9)/(1-C9-E9-F9-G9-I9-J9)))</f>
        <v/>
      </c>
    </row>
    <row r="10">
      <c r="A10" s="7" t="n"/>
      <c r="B10" s="8" t="n"/>
      <c r="C10" s="9" t="n"/>
      <c r="D10" s="8" t="n"/>
      <c r="E10" s="9" t="n"/>
      <c r="F10" s="9" t="n"/>
      <c r="G10" s="9" t="n"/>
      <c r="H10" s="8" t="n"/>
      <c r="I10" s="9" t="n"/>
      <c r="J10" s="9" t="n"/>
      <c r="K10" s="10">
        <f>IF(B10="","",B10*(C10+E10+F10+G10)+D10)</f>
        <v/>
      </c>
      <c r="L10" s="10">
        <f>IF(B10="","",H10)</f>
        <v/>
      </c>
      <c r="M10" s="10">
        <f>IF(B10="","",B10*I10)</f>
        <v/>
      </c>
      <c r="N10" s="11">
        <f>IF(B10="","",B10-K10-L10-M10)</f>
        <v/>
      </c>
      <c r="O10" s="12">
        <f>IF(B10="","",N10/B10)</f>
        <v/>
      </c>
      <c r="P10" s="12">
        <f>IF(B10="","",K10/B10)</f>
        <v/>
      </c>
      <c r="Q10" s="10">
        <f>IF(B10="","",IF(1-C10-E10-F10-G10-I10-J10&lt;=0,"не достичь",(D10+H10)/(1-C10-E10-F10-G10-I10-J10)))</f>
        <v/>
      </c>
    </row>
    <row r="11">
      <c r="A11" s="7" t="n"/>
      <c r="B11" s="8" t="n"/>
      <c r="C11" s="9" t="n"/>
      <c r="D11" s="8" t="n"/>
      <c r="E11" s="9" t="n"/>
      <c r="F11" s="9" t="n"/>
      <c r="G11" s="9" t="n"/>
      <c r="H11" s="8" t="n"/>
      <c r="I11" s="9" t="n"/>
      <c r="J11" s="9" t="n"/>
      <c r="K11" s="10">
        <f>IF(B11="","",B11*(C11+E11+F11+G11)+D11)</f>
        <v/>
      </c>
      <c r="L11" s="10">
        <f>IF(B11="","",H11)</f>
        <v/>
      </c>
      <c r="M11" s="10">
        <f>IF(B11="","",B11*I11)</f>
        <v/>
      </c>
      <c r="N11" s="11">
        <f>IF(B11="","",B11-K11-L11-M11)</f>
        <v/>
      </c>
      <c r="O11" s="12">
        <f>IF(B11="","",N11/B11)</f>
        <v/>
      </c>
      <c r="P11" s="12">
        <f>IF(B11="","",K11/B11)</f>
        <v/>
      </c>
      <c r="Q11" s="10">
        <f>IF(B11="","",IF(1-C11-E11-F11-G11-I11-J11&lt;=0,"не достичь",(D11+H11)/(1-C11-E11-F11-G11-I11-J11)))</f>
        <v/>
      </c>
    </row>
    <row r="12">
      <c r="A12" s="7" t="n"/>
      <c r="B12" s="8" t="n"/>
      <c r="C12" s="9" t="n"/>
      <c r="D12" s="8" t="n"/>
      <c r="E12" s="9" t="n"/>
      <c r="F12" s="9" t="n"/>
      <c r="G12" s="9" t="n"/>
      <c r="H12" s="8" t="n"/>
      <c r="I12" s="9" t="n"/>
      <c r="J12" s="9" t="n"/>
      <c r="K12" s="10">
        <f>IF(B12="","",B12*(C12+E12+F12+G12)+D12)</f>
        <v/>
      </c>
      <c r="L12" s="10">
        <f>IF(B12="","",H12)</f>
        <v/>
      </c>
      <c r="M12" s="10">
        <f>IF(B12="","",B12*I12)</f>
        <v/>
      </c>
      <c r="N12" s="11">
        <f>IF(B12="","",B12-K12-L12-M12)</f>
        <v/>
      </c>
      <c r="O12" s="12">
        <f>IF(B12="","",N12/B12)</f>
        <v/>
      </c>
      <c r="P12" s="12">
        <f>IF(B12="","",K12/B12)</f>
        <v/>
      </c>
      <c r="Q12" s="10">
        <f>IF(B12="","",IF(1-C12-E12-F12-G12-I12-J12&lt;=0,"не достичь",(D12+H12)/(1-C12-E12-F12-G12-I12-J12)))</f>
        <v/>
      </c>
    </row>
    <row r="13">
      <c r="A13" s="7" t="n"/>
      <c r="B13" s="8" t="n"/>
      <c r="C13" s="9" t="n"/>
      <c r="D13" s="8" t="n"/>
      <c r="E13" s="9" t="n"/>
      <c r="F13" s="9" t="n"/>
      <c r="G13" s="9" t="n"/>
      <c r="H13" s="8" t="n"/>
      <c r="I13" s="9" t="n"/>
      <c r="J13" s="9" t="n"/>
      <c r="K13" s="10">
        <f>IF(B13="","",B13*(C13+E13+F13+G13)+D13)</f>
        <v/>
      </c>
      <c r="L13" s="10">
        <f>IF(B13="","",H13)</f>
        <v/>
      </c>
      <c r="M13" s="10">
        <f>IF(B13="","",B13*I13)</f>
        <v/>
      </c>
      <c r="N13" s="11">
        <f>IF(B13="","",B13-K13-L13-M13)</f>
        <v/>
      </c>
      <c r="O13" s="12">
        <f>IF(B13="","",N13/B13)</f>
        <v/>
      </c>
      <c r="P13" s="12">
        <f>IF(B13="","",K13/B13)</f>
        <v/>
      </c>
      <c r="Q13" s="10">
        <f>IF(B13="","",IF(1-C13-E13-F13-G13-I13-J13&lt;=0,"не достичь",(D13+H13)/(1-C13-E13-F13-G13-I13-J13)))</f>
        <v/>
      </c>
    </row>
    <row r="14">
      <c r="A14" s="7" t="n"/>
      <c r="B14" s="8" t="n"/>
      <c r="C14" s="9" t="n"/>
      <c r="D14" s="8" t="n"/>
      <c r="E14" s="9" t="n"/>
      <c r="F14" s="9" t="n"/>
      <c r="G14" s="9" t="n"/>
      <c r="H14" s="8" t="n"/>
      <c r="I14" s="9" t="n"/>
      <c r="J14" s="9" t="n"/>
      <c r="K14" s="10">
        <f>IF(B14="","",B14*(C14+E14+F14+G14)+D14)</f>
        <v/>
      </c>
      <c r="L14" s="10">
        <f>IF(B14="","",H14)</f>
        <v/>
      </c>
      <c r="M14" s="10">
        <f>IF(B14="","",B14*I14)</f>
        <v/>
      </c>
      <c r="N14" s="11">
        <f>IF(B14="","",B14-K14-L14-M14)</f>
        <v/>
      </c>
      <c r="O14" s="12">
        <f>IF(B14="","",N14/B14)</f>
        <v/>
      </c>
      <c r="P14" s="12">
        <f>IF(B14="","",K14/B14)</f>
        <v/>
      </c>
      <c r="Q14" s="10">
        <f>IF(B14="","",IF(1-C14-E14-F14-G14-I14-J14&lt;=0,"не достичь",(D14+H14)/(1-C14-E14-F14-G14-I14-J14)))</f>
        <v/>
      </c>
    </row>
    <row r="15">
      <c r="A15" s="7" t="n"/>
      <c r="B15" s="8" t="n"/>
      <c r="C15" s="9" t="n"/>
      <c r="D15" s="8" t="n"/>
      <c r="E15" s="9" t="n"/>
      <c r="F15" s="9" t="n"/>
      <c r="G15" s="9" t="n"/>
      <c r="H15" s="8" t="n"/>
      <c r="I15" s="9" t="n"/>
      <c r="J15" s="9" t="n"/>
      <c r="K15" s="10">
        <f>IF(B15="","",B15*(C15+E15+F15+G15)+D15)</f>
        <v/>
      </c>
      <c r="L15" s="10">
        <f>IF(B15="","",H15)</f>
        <v/>
      </c>
      <c r="M15" s="10">
        <f>IF(B15="","",B15*I15)</f>
        <v/>
      </c>
      <c r="N15" s="11">
        <f>IF(B15="","",B15-K15-L15-M15)</f>
        <v/>
      </c>
      <c r="O15" s="12">
        <f>IF(B15="","",N15/B15)</f>
        <v/>
      </c>
      <c r="P15" s="12">
        <f>IF(B15="","",K15/B15)</f>
        <v/>
      </c>
      <c r="Q15" s="10">
        <f>IF(B15="","",IF(1-C15-E15-F15-G15-I15-J15&lt;=0,"не достичь",(D15+H15)/(1-C15-E15-F15-G15-I15-J15)))</f>
        <v/>
      </c>
    </row>
    <row r="16">
      <c r="A16" s="7" t="n"/>
      <c r="B16" s="8" t="n"/>
      <c r="C16" s="9" t="n"/>
      <c r="D16" s="8" t="n"/>
      <c r="E16" s="9" t="n"/>
      <c r="F16" s="9" t="n"/>
      <c r="G16" s="9" t="n"/>
      <c r="H16" s="8" t="n"/>
      <c r="I16" s="9" t="n"/>
      <c r="J16" s="9" t="n"/>
      <c r="K16" s="10">
        <f>IF(B16="","",B16*(C16+E16+F16+G16)+D16)</f>
        <v/>
      </c>
      <c r="L16" s="10">
        <f>IF(B16="","",H16)</f>
        <v/>
      </c>
      <c r="M16" s="10">
        <f>IF(B16="","",B16*I16)</f>
        <v/>
      </c>
      <c r="N16" s="11">
        <f>IF(B16="","",B16-K16-L16-M16)</f>
        <v/>
      </c>
      <c r="O16" s="12">
        <f>IF(B16="","",N16/B16)</f>
        <v/>
      </c>
      <c r="P16" s="12">
        <f>IF(B16="","",K16/B16)</f>
        <v/>
      </c>
      <c r="Q16" s="10">
        <f>IF(B16="","",IF(1-C16-E16-F16-G16-I16-J16&lt;=0,"не достичь",(D16+H16)/(1-C16-E16-F16-G16-I16-J16)))</f>
        <v/>
      </c>
    </row>
    <row r="17">
      <c r="A17" s="7" t="n"/>
      <c r="B17" s="8" t="n"/>
      <c r="C17" s="9" t="n"/>
      <c r="D17" s="8" t="n"/>
      <c r="E17" s="9" t="n"/>
      <c r="F17" s="9" t="n"/>
      <c r="G17" s="9" t="n"/>
      <c r="H17" s="8" t="n"/>
      <c r="I17" s="9" t="n"/>
      <c r="J17" s="9" t="n"/>
      <c r="K17" s="10">
        <f>IF(B17="","",B17*(C17+E17+F17+G17)+D17)</f>
        <v/>
      </c>
      <c r="L17" s="10">
        <f>IF(B17="","",H17)</f>
        <v/>
      </c>
      <c r="M17" s="10">
        <f>IF(B17="","",B17*I17)</f>
        <v/>
      </c>
      <c r="N17" s="11">
        <f>IF(B17="","",B17-K17-L17-M17)</f>
        <v/>
      </c>
      <c r="O17" s="12">
        <f>IF(B17="","",N17/B17)</f>
        <v/>
      </c>
      <c r="P17" s="12">
        <f>IF(B17="","",K17/B17)</f>
        <v/>
      </c>
      <c r="Q17" s="10">
        <f>IF(B17="","",IF(1-C17-E17-F17-G17-I17-J17&lt;=0,"не достичь",(D17+H17)/(1-C17-E17-F17-G17-I17-J17)))</f>
        <v/>
      </c>
    </row>
    <row r="18">
      <c r="A18" s="7" t="n"/>
      <c r="B18" s="8" t="n"/>
      <c r="C18" s="9" t="n"/>
      <c r="D18" s="8" t="n"/>
      <c r="E18" s="9" t="n"/>
      <c r="F18" s="9" t="n"/>
      <c r="G18" s="9" t="n"/>
      <c r="H18" s="8" t="n"/>
      <c r="I18" s="9" t="n"/>
      <c r="J18" s="9" t="n"/>
      <c r="K18" s="10">
        <f>IF(B18="","",B18*(C18+E18+F18+G18)+D18)</f>
        <v/>
      </c>
      <c r="L18" s="10">
        <f>IF(B18="","",H18)</f>
        <v/>
      </c>
      <c r="M18" s="10">
        <f>IF(B18="","",B18*I18)</f>
        <v/>
      </c>
      <c r="N18" s="11">
        <f>IF(B18="","",B18-K18-L18-M18)</f>
        <v/>
      </c>
      <c r="O18" s="12">
        <f>IF(B18="","",N18/B18)</f>
        <v/>
      </c>
      <c r="P18" s="12">
        <f>IF(B18="","",K18/B18)</f>
        <v/>
      </c>
      <c r="Q18" s="10">
        <f>IF(B18="","",IF(1-C18-E18-F18-G18-I18-J18&lt;=0,"не достичь",(D18+H18)/(1-C18-E18-F18-G18-I18-J18)))</f>
        <v/>
      </c>
    </row>
    <row r="19">
      <c r="A19" s="7" t="n"/>
      <c r="B19" s="8" t="n"/>
      <c r="C19" s="9" t="n"/>
      <c r="D19" s="8" t="n"/>
      <c r="E19" s="9" t="n"/>
      <c r="F19" s="9" t="n"/>
      <c r="G19" s="9" t="n"/>
      <c r="H19" s="8" t="n"/>
      <c r="I19" s="9" t="n"/>
      <c r="J19" s="9" t="n"/>
      <c r="K19" s="10">
        <f>IF(B19="","",B19*(C19+E19+F19+G19)+D19)</f>
        <v/>
      </c>
      <c r="L19" s="10">
        <f>IF(B19="","",H19)</f>
        <v/>
      </c>
      <c r="M19" s="10">
        <f>IF(B19="","",B19*I19)</f>
        <v/>
      </c>
      <c r="N19" s="11">
        <f>IF(B19="","",B19-K19-L19-M19)</f>
        <v/>
      </c>
      <c r="O19" s="12">
        <f>IF(B19="","",N19/B19)</f>
        <v/>
      </c>
      <c r="P19" s="12">
        <f>IF(B19="","",K19/B19)</f>
        <v/>
      </c>
      <c r="Q19" s="10">
        <f>IF(B19="","",IF(1-C19-E19-F19-G19-I19-J19&lt;=0,"не достичь",(D19+H19)/(1-C19-E19-F19-G19-I19-J19)))</f>
        <v/>
      </c>
    </row>
    <row r="20">
      <c r="A20" s="7" t="n"/>
      <c r="B20" s="8" t="n"/>
      <c r="C20" s="9" t="n"/>
      <c r="D20" s="8" t="n"/>
      <c r="E20" s="9" t="n"/>
      <c r="F20" s="9" t="n"/>
      <c r="G20" s="9" t="n"/>
      <c r="H20" s="8" t="n"/>
      <c r="I20" s="9" t="n"/>
      <c r="J20" s="9" t="n"/>
      <c r="K20" s="10">
        <f>IF(B20="","",B20*(C20+E20+F20+G20)+D20)</f>
        <v/>
      </c>
      <c r="L20" s="10">
        <f>IF(B20="","",H20)</f>
        <v/>
      </c>
      <c r="M20" s="10">
        <f>IF(B20="","",B20*I20)</f>
        <v/>
      </c>
      <c r="N20" s="11">
        <f>IF(B20="","",B20-K20-L20-M20)</f>
        <v/>
      </c>
      <c r="O20" s="12">
        <f>IF(B20="","",N20/B20)</f>
        <v/>
      </c>
      <c r="P20" s="12">
        <f>IF(B20="","",K20/B20)</f>
        <v/>
      </c>
      <c r="Q20" s="10">
        <f>IF(B20="","",IF(1-C20-E20-F20-G20-I20-J20&lt;=0,"не достичь",(D20+H20)/(1-C20-E20-F20-G20-I20-J20)))</f>
        <v/>
      </c>
    </row>
    <row r="21">
      <c r="A21" s="7" t="n"/>
      <c r="B21" s="8" t="n"/>
      <c r="C21" s="9" t="n"/>
      <c r="D21" s="8" t="n"/>
      <c r="E21" s="9" t="n"/>
      <c r="F21" s="9" t="n"/>
      <c r="G21" s="9" t="n"/>
      <c r="H21" s="8" t="n"/>
      <c r="I21" s="9" t="n"/>
      <c r="J21" s="9" t="n"/>
      <c r="K21" s="10">
        <f>IF(B21="","",B21*(C21+E21+F21+G21)+D21)</f>
        <v/>
      </c>
      <c r="L21" s="10">
        <f>IF(B21="","",H21)</f>
        <v/>
      </c>
      <c r="M21" s="10">
        <f>IF(B21="","",B21*I21)</f>
        <v/>
      </c>
      <c r="N21" s="11">
        <f>IF(B21="","",B21-K21-L21-M21)</f>
        <v/>
      </c>
      <c r="O21" s="12">
        <f>IF(B21="","",N21/B21)</f>
        <v/>
      </c>
      <c r="P21" s="12">
        <f>IF(B21="","",K21/B21)</f>
        <v/>
      </c>
      <c r="Q21" s="10">
        <f>IF(B21="","",IF(1-C21-E21-F21-G21-I21-J21&lt;=0,"не достичь",(D21+H21)/(1-C21-E21-F21-G21-I21-J21)))</f>
        <v/>
      </c>
    </row>
    <row r="22">
      <c r="A22" s="7" t="n"/>
      <c r="B22" s="8" t="n"/>
      <c r="C22" s="9" t="n"/>
      <c r="D22" s="8" t="n"/>
      <c r="E22" s="9" t="n"/>
      <c r="F22" s="9" t="n"/>
      <c r="G22" s="9" t="n"/>
      <c r="H22" s="8" t="n"/>
      <c r="I22" s="9" t="n"/>
      <c r="J22" s="9" t="n"/>
      <c r="K22" s="10">
        <f>IF(B22="","",B22*(C22+E22+F22+G22)+D22)</f>
        <v/>
      </c>
      <c r="L22" s="10">
        <f>IF(B22="","",H22)</f>
        <v/>
      </c>
      <c r="M22" s="10">
        <f>IF(B22="","",B22*I22)</f>
        <v/>
      </c>
      <c r="N22" s="11">
        <f>IF(B22="","",B22-K22-L22-M22)</f>
        <v/>
      </c>
      <c r="O22" s="12">
        <f>IF(B22="","",N22/B22)</f>
        <v/>
      </c>
      <c r="P22" s="12">
        <f>IF(B22="","",K22/B22)</f>
        <v/>
      </c>
      <c r="Q22" s="10">
        <f>IF(B22="","",IF(1-C22-E22-F22-G22-I22-J22&lt;=0,"не достичь",(D22+H22)/(1-C22-E22-F22-G22-I22-J22)))</f>
        <v/>
      </c>
    </row>
    <row r="23">
      <c r="A23" s="7" t="n"/>
      <c r="B23" s="8" t="n"/>
      <c r="C23" s="9" t="n"/>
      <c r="D23" s="8" t="n"/>
      <c r="E23" s="9" t="n"/>
      <c r="F23" s="9" t="n"/>
      <c r="G23" s="9" t="n"/>
      <c r="H23" s="8" t="n"/>
      <c r="I23" s="9" t="n"/>
      <c r="J23" s="9" t="n"/>
      <c r="K23" s="10">
        <f>IF(B23="","",B23*(C23+E23+F23+G23)+D23)</f>
        <v/>
      </c>
      <c r="L23" s="10">
        <f>IF(B23="","",H23)</f>
        <v/>
      </c>
      <c r="M23" s="10">
        <f>IF(B23="","",B23*I23)</f>
        <v/>
      </c>
      <c r="N23" s="11">
        <f>IF(B23="","",B23-K23-L23-M23)</f>
        <v/>
      </c>
      <c r="O23" s="12">
        <f>IF(B23="","",N23/B23)</f>
        <v/>
      </c>
      <c r="P23" s="12">
        <f>IF(B23="","",K23/B23)</f>
        <v/>
      </c>
      <c r="Q23" s="10">
        <f>IF(B23="","",IF(1-C23-E23-F23-G23-I23-J23&lt;=0,"не достичь",(D23+H23)/(1-C23-E23-F23-G23-I23-J23)))</f>
        <v/>
      </c>
    </row>
    <row r="24">
      <c r="A24" s="7" t="n"/>
      <c r="B24" s="8" t="n"/>
      <c r="C24" s="9" t="n"/>
      <c r="D24" s="8" t="n"/>
      <c r="E24" s="9" t="n"/>
      <c r="F24" s="9" t="n"/>
      <c r="G24" s="9" t="n"/>
      <c r="H24" s="8" t="n"/>
      <c r="I24" s="9" t="n"/>
      <c r="J24" s="9" t="n"/>
      <c r="K24" s="10">
        <f>IF(B24="","",B24*(C24+E24+F24+G24)+D24)</f>
        <v/>
      </c>
      <c r="L24" s="10">
        <f>IF(B24="","",H24)</f>
        <v/>
      </c>
      <c r="M24" s="10">
        <f>IF(B24="","",B24*I24)</f>
        <v/>
      </c>
      <c r="N24" s="11">
        <f>IF(B24="","",B24-K24-L24-M24)</f>
        <v/>
      </c>
      <c r="O24" s="12">
        <f>IF(B24="","",N24/B24)</f>
        <v/>
      </c>
      <c r="P24" s="12">
        <f>IF(B24="","",K24/B24)</f>
        <v/>
      </c>
      <c r="Q24" s="10">
        <f>IF(B24="","",IF(1-C24-E24-F24-G24-I24-J24&lt;=0,"не достичь",(D24+H24)/(1-C24-E24-F24-G24-I24-J24)))</f>
        <v/>
      </c>
    </row>
    <row r="25">
      <c r="A25" s="7" t="n"/>
      <c r="B25" s="8" t="n"/>
      <c r="C25" s="9" t="n"/>
      <c r="D25" s="8" t="n"/>
      <c r="E25" s="9" t="n"/>
      <c r="F25" s="9" t="n"/>
      <c r="G25" s="9" t="n"/>
      <c r="H25" s="8" t="n"/>
      <c r="I25" s="9" t="n"/>
      <c r="J25" s="9" t="n"/>
      <c r="K25" s="10">
        <f>IF(B25="","",B25*(C25+E25+F25+G25)+D25)</f>
        <v/>
      </c>
      <c r="L25" s="10">
        <f>IF(B25="","",H25)</f>
        <v/>
      </c>
      <c r="M25" s="10">
        <f>IF(B25="","",B25*I25)</f>
        <v/>
      </c>
      <c r="N25" s="11">
        <f>IF(B25="","",B25-K25-L25-M25)</f>
        <v/>
      </c>
      <c r="O25" s="12">
        <f>IF(B25="","",N25/B25)</f>
        <v/>
      </c>
      <c r="P25" s="12">
        <f>IF(B25="","",K25/B25)</f>
        <v/>
      </c>
      <c r="Q25" s="10">
        <f>IF(B25="","",IF(1-C25-E25-F25-G25-I25-J25&lt;=0,"не достичь",(D25+H25)/(1-C25-E25-F25-G25-I25-J25)))</f>
        <v/>
      </c>
    </row>
    <row r="26">
      <c r="A26" s="7" t="n"/>
      <c r="B26" s="8" t="n"/>
      <c r="C26" s="9" t="n"/>
      <c r="D26" s="8" t="n"/>
      <c r="E26" s="9" t="n"/>
      <c r="F26" s="9" t="n"/>
      <c r="G26" s="9" t="n"/>
      <c r="H26" s="8" t="n"/>
      <c r="I26" s="9" t="n"/>
      <c r="J26" s="9" t="n"/>
      <c r="K26" s="10">
        <f>IF(B26="","",B26*(C26+E26+F26+G26)+D26)</f>
        <v/>
      </c>
      <c r="L26" s="10">
        <f>IF(B26="","",H26)</f>
        <v/>
      </c>
      <c r="M26" s="10">
        <f>IF(B26="","",B26*I26)</f>
        <v/>
      </c>
      <c r="N26" s="11">
        <f>IF(B26="","",B26-K26-L26-M26)</f>
        <v/>
      </c>
      <c r="O26" s="12">
        <f>IF(B26="","",N26/B26)</f>
        <v/>
      </c>
      <c r="P26" s="12">
        <f>IF(B26="","",K26/B26)</f>
        <v/>
      </c>
      <c r="Q26" s="10">
        <f>IF(B26="","",IF(1-C26-E26-F26-G26-I26-J26&lt;=0,"не достичь",(D26+H26)/(1-C26-E26-F26-G26-I26-J26)))</f>
        <v/>
      </c>
    </row>
    <row r="27">
      <c r="A27" s="7" t="n"/>
      <c r="B27" s="8" t="n"/>
      <c r="C27" s="9" t="n"/>
      <c r="D27" s="8" t="n"/>
      <c r="E27" s="9" t="n"/>
      <c r="F27" s="9" t="n"/>
      <c r="G27" s="9" t="n"/>
      <c r="H27" s="8" t="n"/>
      <c r="I27" s="9" t="n"/>
      <c r="J27" s="9" t="n"/>
      <c r="K27" s="10">
        <f>IF(B27="","",B27*(C27+E27+F27+G27)+D27)</f>
        <v/>
      </c>
      <c r="L27" s="10">
        <f>IF(B27="","",H27)</f>
        <v/>
      </c>
      <c r="M27" s="10">
        <f>IF(B27="","",B27*I27)</f>
        <v/>
      </c>
      <c r="N27" s="11">
        <f>IF(B27="","",B27-K27-L27-M27)</f>
        <v/>
      </c>
      <c r="O27" s="12">
        <f>IF(B27="","",N27/B27)</f>
        <v/>
      </c>
      <c r="P27" s="12">
        <f>IF(B27="","",K27/B27)</f>
        <v/>
      </c>
      <c r="Q27" s="10">
        <f>IF(B27="","",IF(1-C27-E27-F27-G27-I27-J27&lt;=0,"не достичь",(D27+H27)/(1-C27-E27-F27-G27-I27-J27)))</f>
        <v/>
      </c>
    </row>
    <row r="28">
      <c r="A28" s="7" t="n"/>
      <c r="B28" s="8" t="n"/>
      <c r="C28" s="9" t="n"/>
      <c r="D28" s="8" t="n"/>
      <c r="E28" s="9" t="n"/>
      <c r="F28" s="9" t="n"/>
      <c r="G28" s="9" t="n"/>
      <c r="H28" s="8" t="n"/>
      <c r="I28" s="9" t="n"/>
      <c r="J28" s="9" t="n"/>
      <c r="K28" s="10">
        <f>IF(B28="","",B28*(C28+E28+F28+G28)+D28)</f>
        <v/>
      </c>
      <c r="L28" s="10">
        <f>IF(B28="","",H28)</f>
        <v/>
      </c>
      <c r="M28" s="10">
        <f>IF(B28="","",B28*I28)</f>
        <v/>
      </c>
      <c r="N28" s="11">
        <f>IF(B28="","",B28-K28-L28-M28)</f>
        <v/>
      </c>
      <c r="O28" s="12">
        <f>IF(B28="","",N28/B28)</f>
        <v/>
      </c>
      <c r="P28" s="12">
        <f>IF(B28="","",K28/B28)</f>
        <v/>
      </c>
      <c r="Q28" s="10">
        <f>IF(B28="","",IF(1-C28-E28-F28-G28-I28-J28&lt;=0,"не достичь",(D28+H28)/(1-C28-E28-F28-G28-I28-J28)))</f>
        <v/>
      </c>
    </row>
    <row r="29">
      <c r="A29" s="7" t="n"/>
      <c r="B29" s="8" t="n"/>
      <c r="C29" s="9" t="n"/>
      <c r="D29" s="8" t="n"/>
      <c r="E29" s="9" t="n"/>
      <c r="F29" s="9" t="n"/>
      <c r="G29" s="9" t="n"/>
      <c r="H29" s="8" t="n"/>
      <c r="I29" s="9" t="n"/>
      <c r="J29" s="9" t="n"/>
      <c r="K29" s="10">
        <f>IF(B29="","",B29*(C29+E29+F29+G29)+D29)</f>
        <v/>
      </c>
      <c r="L29" s="10">
        <f>IF(B29="","",H29)</f>
        <v/>
      </c>
      <c r="M29" s="10">
        <f>IF(B29="","",B29*I29)</f>
        <v/>
      </c>
      <c r="N29" s="11">
        <f>IF(B29="","",B29-K29-L29-M29)</f>
        <v/>
      </c>
      <c r="O29" s="12">
        <f>IF(B29="","",N29/B29)</f>
        <v/>
      </c>
      <c r="P29" s="12">
        <f>IF(B29="","",K29/B29)</f>
        <v/>
      </c>
      <c r="Q29" s="10">
        <f>IF(B29="","",IF(1-C29-E29-F29-G29-I29-J29&lt;=0,"не достичь",(D29+H29)/(1-C29-E29-F29-G29-I29-J29)))</f>
        <v/>
      </c>
    </row>
    <row r="30">
      <c r="A30" s="7" t="n"/>
      <c r="B30" s="8" t="n"/>
      <c r="C30" s="9" t="n"/>
      <c r="D30" s="8" t="n"/>
      <c r="E30" s="9" t="n"/>
      <c r="F30" s="9" t="n"/>
      <c r="G30" s="9" t="n"/>
      <c r="H30" s="8" t="n"/>
      <c r="I30" s="9" t="n"/>
      <c r="J30" s="9" t="n"/>
      <c r="K30" s="10">
        <f>IF(B30="","",B30*(C30+E30+F30+G30)+D30)</f>
        <v/>
      </c>
      <c r="L30" s="10">
        <f>IF(B30="","",H30)</f>
        <v/>
      </c>
      <c r="M30" s="10">
        <f>IF(B30="","",B30*I30)</f>
        <v/>
      </c>
      <c r="N30" s="11">
        <f>IF(B30="","",B30-K30-L30-M30)</f>
        <v/>
      </c>
      <c r="O30" s="12">
        <f>IF(B30="","",N30/B30)</f>
        <v/>
      </c>
      <c r="P30" s="12">
        <f>IF(B30="","",K30/B30)</f>
        <v/>
      </c>
      <c r="Q30" s="10">
        <f>IF(B30="","",IF(1-C30-E30-F30-G30-I30-J30&lt;=0,"не достичь",(D30+H30)/(1-C30-E30-F30-G30-I30-J30)))</f>
        <v/>
      </c>
    </row>
    <row r="31">
      <c r="A31" s="7" t="n"/>
      <c r="B31" s="8" t="n"/>
      <c r="C31" s="9" t="n"/>
      <c r="D31" s="8" t="n"/>
      <c r="E31" s="9" t="n"/>
      <c r="F31" s="9" t="n"/>
      <c r="G31" s="9" t="n"/>
      <c r="H31" s="8" t="n"/>
      <c r="I31" s="9" t="n"/>
      <c r="J31" s="9" t="n"/>
      <c r="K31" s="10">
        <f>IF(B31="","",B31*(C31+E31+F31+G31)+D31)</f>
        <v/>
      </c>
      <c r="L31" s="10">
        <f>IF(B31="","",H31)</f>
        <v/>
      </c>
      <c r="M31" s="10">
        <f>IF(B31="","",B31*I31)</f>
        <v/>
      </c>
      <c r="N31" s="11">
        <f>IF(B31="","",B31-K31-L31-M31)</f>
        <v/>
      </c>
      <c r="O31" s="12">
        <f>IF(B31="","",N31/B31)</f>
        <v/>
      </c>
      <c r="P31" s="12">
        <f>IF(B31="","",K31/B31)</f>
        <v/>
      </c>
      <c r="Q31" s="10">
        <f>IF(B31="","",IF(1-C31-E31-F31-G31-I31-J31&lt;=0,"не достичь",(D31+H31)/(1-C31-E31-F31-G31-I31-J31)))</f>
        <v/>
      </c>
    </row>
    <row r="32">
      <c r="A32" s="7" t="n"/>
      <c r="B32" s="8" t="n"/>
      <c r="C32" s="9" t="n"/>
      <c r="D32" s="8" t="n"/>
      <c r="E32" s="9" t="n"/>
      <c r="F32" s="9" t="n"/>
      <c r="G32" s="9" t="n"/>
      <c r="H32" s="8" t="n"/>
      <c r="I32" s="9" t="n"/>
      <c r="J32" s="9" t="n"/>
      <c r="K32" s="10">
        <f>IF(B32="","",B32*(C32+E32+F32+G32)+D32)</f>
        <v/>
      </c>
      <c r="L32" s="10">
        <f>IF(B32="","",H32)</f>
        <v/>
      </c>
      <c r="M32" s="10">
        <f>IF(B32="","",B32*I32)</f>
        <v/>
      </c>
      <c r="N32" s="11">
        <f>IF(B32="","",B32-K32-L32-M32)</f>
        <v/>
      </c>
      <c r="O32" s="12">
        <f>IF(B32="","",N32/B32)</f>
        <v/>
      </c>
      <c r="P32" s="12">
        <f>IF(B32="","",K32/B32)</f>
        <v/>
      </c>
      <c r="Q32" s="10">
        <f>IF(B32="","",IF(1-C32-E32-F32-G32-I32-J32&lt;=0,"не достичь",(D32+H32)/(1-C32-E32-F32-G32-I32-J32)))</f>
        <v/>
      </c>
    </row>
    <row r="33">
      <c r="A33" s="7" t="n"/>
      <c r="B33" s="8" t="n"/>
      <c r="C33" s="9" t="n"/>
      <c r="D33" s="8" t="n"/>
      <c r="E33" s="9" t="n"/>
      <c r="F33" s="9" t="n"/>
      <c r="G33" s="9" t="n"/>
      <c r="H33" s="8" t="n"/>
      <c r="I33" s="9" t="n"/>
      <c r="J33" s="9" t="n"/>
      <c r="K33" s="10">
        <f>IF(B33="","",B33*(C33+E33+F33+G33)+D33)</f>
        <v/>
      </c>
      <c r="L33" s="10">
        <f>IF(B33="","",H33)</f>
        <v/>
      </c>
      <c r="M33" s="10">
        <f>IF(B33="","",B33*I33)</f>
        <v/>
      </c>
      <c r="N33" s="11">
        <f>IF(B33="","",B33-K33-L33-M33)</f>
        <v/>
      </c>
      <c r="O33" s="12">
        <f>IF(B33="","",N33/B33)</f>
        <v/>
      </c>
      <c r="P33" s="12">
        <f>IF(B33="","",K33/B33)</f>
        <v/>
      </c>
      <c r="Q33" s="10">
        <f>IF(B33="","",IF(1-C33-E33-F33-G33-I33-J33&lt;=0,"не достичь",(D33+H33)/(1-C33-E33-F33-G33-I33-J33)))</f>
        <v/>
      </c>
    </row>
    <row r="34">
      <c r="A34" s="7" t="n"/>
      <c r="B34" s="8" t="n"/>
      <c r="C34" s="9" t="n"/>
      <c r="D34" s="8" t="n"/>
      <c r="E34" s="9" t="n"/>
      <c r="F34" s="9" t="n"/>
      <c r="G34" s="9" t="n"/>
      <c r="H34" s="8" t="n"/>
      <c r="I34" s="9" t="n"/>
      <c r="J34" s="9" t="n"/>
      <c r="K34" s="10">
        <f>IF(B34="","",B34*(C34+E34+F34+G34)+D34)</f>
        <v/>
      </c>
      <c r="L34" s="10">
        <f>IF(B34="","",H34)</f>
        <v/>
      </c>
      <c r="M34" s="10">
        <f>IF(B34="","",B34*I34)</f>
        <v/>
      </c>
      <c r="N34" s="11">
        <f>IF(B34="","",B34-K34-L34-M34)</f>
        <v/>
      </c>
      <c r="O34" s="12">
        <f>IF(B34="","",N34/B34)</f>
        <v/>
      </c>
      <c r="P34" s="12">
        <f>IF(B34="","",K34/B34)</f>
        <v/>
      </c>
      <c r="Q34" s="10">
        <f>IF(B34="","",IF(1-C34-E34-F34-G34-I34-J34&lt;=0,"не достичь",(D34+H34)/(1-C34-E34-F34-G34-I34-J34)))</f>
        <v/>
      </c>
    </row>
    <row r="36">
      <c r="A36" s="5" t="inlineStr">
        <is>
          <t>Красным подсвечена маржа ниже 10%, ярко-красным — убыток. Минимальная цена — при которой при тех же процентах и расходах останется целевая маржа.</t>
        </is>
      </c>
    </row>
    <row r="37">
      <c r="A37" s="5" t="inlineStr">
        <is>
          <t>Ставки берите из кабинета продавца («Тарифы») и отчёта о реализации за 3 месяца. Ставку налога и НДС уточните у своего бухгалтера.</t>
        </is>
      </c>
    </row>
  </sheetData>
  <conditionalFormatting sqref="O5:O34">
    <cfRule type="cellIs" priority="1" operator="lessThan" dxfId="0">
      <formula>0</formula>
    </cfRule>
    <cfRule type="cellIs" priority="2" operator="between" dxfId="1">
      <formula>0</formula>
      <formula>0.0999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2026-10-20T18:40:16Z</dcterms:created>
  <dcterms:modified xmlns:dcterms="http://purl.org/dc/terms/" xmlns:xsi="http://www.w3.org/2001/XMLSchema-instance" xsi:type="dcterms:W3CDTF">2026-10-20T18:40:16Z</dcterms:modified>
</cp:coreProperties>
</file>